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ap Table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<sst xmlns="http://schemas.openxmlformats.org/spreadsheetml/2006/main" uniqueCount="79">
  <si>
    <t>LIVAQ Inc. — Capitalization Table</t>
  </si>
  <si>
    <t>Delaware C-Corp  ·  10,000,000 authorized common shares  ·  $0.0001 par</t>
  </si>
  <si>
    <t>As of June 15, 2026  ·  Working draft, subject to Varnum reconciliation. Percentages computed on issued shares only.</t>
  </si>
  <si>
    <t>1.  ISSUED EQUITY  (only shares legally outstanding today)</t>
  </si>
  <si>
    <t>Holder</t>
  </si>
  <si>
    <t>Shares</t>
  </si>
  <si>
    <t>% Issued</t>
  </si>
  <si>
    <t>Type</t>
  </si>
  <si>
    <t>David R. Medina Alvarez</t>
  </si>
  <si>
    <t>Common — Founder</t>
  </si>
  <si>
    <t>Solidea 2024, LLC</t>
  </si>
  <si>
    <t>Common (consulting)</t>
  </si>
  <si>
    <t>Solidea 2024, LLC — RSA</t>
  </si>
  <si>
    <t>Restricted Stock Award (2% FD; anti-dilution true-up &gt; $7M financing)</t>
  </si>
  <si>
    <t>Jiwoo “Gia” Kim</t>
  </si>
  <si>
    <t>Common (vested)</t>
  </si>
  <si>
    <t>Total issued</t>
  </si>
  <si>
    <t>2.  CONTINGENT EQUITY  —  not issued; crystallizes at the equity round or its own trigger</t>
  </si>
  <si>
    <t>Position</t>
  </si>
  <si>
    <t>Size</t>
  </si>
  <si>
    <t>Triggers when</t>
  </si>
  <si>
    <t>Techstars — 6% CEA</t>
  </si>
  <si>
    <t>Bona-fide equity round ≥ $250K (your $20M), or a Techstars demand notice</t>
  </si>
  <si>
    <t>Techstars — convertible note</t>
  </si>
  <si>
    <t>Converts at that same round; matures on demand on/after 9/13/2026</t>
  </si>
  <si>
    <t>Julio — employee option</t>
  </si>
  <si>
    <t>Board grant pending; 1-yr cliff 9/21/2026 — 0 vested today; from plan pool</t>
  </si>
  <si>
    <t>3.  CONVERTIBLE NOTES  (debt — none converted)</t>
  </si>
  <si>
    <t>Principal</t>
  </si>
  <si>
    <t>Cap</t>
  </si>
  <si>
    <t>Disc.</t>
  </si>
  <si>
    <t>Rate</t>
  </si>
  <si>
    <t>Notes</t>
  </si>
  <si>
    <t>City Side / Great Lakes Angels</t>
  </si>
  <si>
    <t>$6.5M</t>
  </si>
  <si>
    <t>PAST MATURITY 3/18/25</t>
  </si>
  <si>
    <t>Solidea, LLC (2023)</t>
  </si>
  <si>
    <t>$9.5M</t>
  </si>
  <si>
    <t>Higher cap</t>
  </si>
  <si>
    <t>Techstars (note)</t>
  </si>
  <si>
    <t>$5M</t>
  </si>
  <si>
    <t>$250K QF threshold</t>
  </si>
  <si>
    <t>Michigan Outdoor Innovation (2024)</t>
  </si>
  <si>
    <t>No discount; MFN side letter</t>
  </si>
  <si>
    <t>Solidea 2024, LLC (2024)</t>
  </si>
  <si>
    <t>No discount</t>
  </si>
  <si>
    <t>Invest Detroit Ventures (IDV)</t>
  </si>
  <si>
    <t>$30K SAFE rolled in</t>
  </si>
  <si>
    <t>Michigan Rise Pre-Seed III</t>
  </si>
  <si>
    <t>Single note</t>
  </si>
  <si>
    <t>Michigan Outdoor Innovation (2025)</t>
  </si>
  <si>
    <t>Circular Ventures (Mexico)</t>
  </si>
  <si>
    <t>Angel Investor</t>
  </si>
  <si>
    <t>Hadley Trust</t>
  </si>
  <si>
    <t>Total principal</t>
  </si>
  <si>
    <t>Principal w/ interest ≈ $628,268 @ 6/15/26</t>
  </si>
  <si>
    <t>4.  AUTHORIZED SHARE RECONCILIATION</t>
  </si>
  <si>
    <t>Total authorized common stock</t>
  </si>
  <si>
    <t>Less: issued (Section 1)</t>
  </si>
  <si>
    <t>Includes 123,500 RSA granted from the plan</t>
  </si>
  <si>
    <t>Less: plan shares still available to grant</t>
  </si>
  <si>
    <t>1,000,000 reserve − 123,500 granted; Julio's 50,000 option draws from here</t>
  </si>
  <si>
    <t>Unallocated authorized shares</t>
  </si>
  <si>
    <t>Source for Techstars 6% and future issuances</t>
  </si>
  <si>
    <t>5.  CENTREPOLIS (LTU Accelerator)  —  repayment obligation, not equity</t>
  </si>
  <si>
    <t>Obligation</t>
  </si>
  <si>
    <t>Amount</t>
  </si>
  <si>
    <t>Int.</t>
  </si>
  <si>
    <t>Timing / terms</t>
  </si>
  <si>
    <t>Investment repayment (Service Payments)</t>
  </si>
  <si>
    <t>0%</t>
  </si>
  <si>
    <t>Due within 24 mo of final disbursement — not enforced in practice; low timing pressure</t>
  </si>
  <si>
    <t>Service Fee (revenue-based, at cap)</t>
  </si>
  <si>
    <t>n/a</t>
  </si>
  <si>
    <t>Capped at 1× disbursed Investment; no enforced revenue definition — negotiable, soft</t>
  </si>
  <si>
    <t>Max combined exposure</t>
  </si>
  <si>
    <t>Target a single negotiated lump-sum settlement below this figure</t>
  </si>
  <si>
    <t>Grant (spent) — NOT repayable</t>
  </si>
  <si>
    <t>Off the books — Michigan presence maintained, so the clawback is not a live concern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</si>
</sst>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0.0%"/>
    <numFmt numFmtId="60" formatCode="&quot;$&quot;#,##0"/>
    <numFmt numFmtId="61" formatCode="#,##0;(#,##0)"/>
  </numFmts>
  <fonts count="1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5"/>
      <color indexed="9"/>
      <name val="Arial"/>
    </font>
    <font>
      <sz val="10"/>
      <color indexed="12"/>
      <name val="Arial"/>
    </font>
    <font>
      <i val="1"/>
      <sz val="9"/>
      <color indexed="13"/>
      <name val="Arial"/>
    </font>
    <font>
      <sz val="11"/>
      <color indexed="8"/>
      <name val="Arial"/>
    </font>
    <font>
      <b val="1"/>
      <sz val="11"/>
      <color indexed="10"/>
      <name val="Arial"/>
    </font>
    <font>
      <b val="1"/>
      <sz val="10"/>
      <color indexed="15"/>
      <name val="Arial"/>
    </font>
    <font>
      <sz val="10"/>
      <color indexed="15"/>
      <name val="Arial"/>
    </font>
    <font>
      <sz val="10"/>
      <color indexed="8"/>
      <name val="Arial"/>
    </font>
    <font>
      <sz val="9"/>
      <color indexed="20"/>
      <name val="Arial"/>
    </font>
    <font>
      <sz val="9"/>
      <color indexed="21"/>
      <name val="Arial"/>
    </font>
    <font>
      <i val="1"/>
      <sz val="9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9"/>
        <bgColor auto="1"/>
      </patternFill>
    </fill>
  </fills>
  <borders count="33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medium">
        <color indexed="9"/>
      </bottom>
      <diagonal/>
    </border>
    <border>
      <left/>
      <right/>
      <top style="thin">
        <color indexed="11"/>
      </top>
      <bottom style="medium">
        <color indexed="9"/>
      </bottom>
      <diagonal/>
    </border>
    <border>
      <left/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thin">
        <color indexed="11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thin">
        <color indexed="11"/>
      </right>
      <top style="medium">
        <color indexed="9"/>
      </top>
      <bottom/>
      <diagonal/>
    </border>
    <border>
      <left style="thin">
        <color indexed="11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11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 style="thin">
        <color indexed="11"/>
      </right>
      <top/>
      <bottom style="thin">
        <color indexed="17"/>
      </bottom>
      <diagonal/>
    </border>
    <border>
      <left style="thin">
        <color indexed="11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1"/>
      </right>
      <top style="thin">
        <color indexed="17"/>
      </top>
      <bottom style="thin">
        <color indexed="17"/>
      </bottom>
      <diagonal/>
    </border>
    <border>
      <left style="thin">
        <color indexed="11"/>
      </left>
      <right/>
      <top style="thin">
        <color indexed="17"/>
      </top>
      <bottom style="thin">
        <color indexed="18"/>
      </bottom>
      <diagonal/>
    </border>
    <border>
      <left/>
      <right/>
      <top style="thin">
        <color indexed="17"/>
      </top>
      <bottom style="thin">
        <color indexed="18"/>
      </bottom>
      <diagonal/>
    </border>
    <border>
      <left/>
      <right style="thin">
        <color indexed="11"/>
      </right>
      <top style="thin">
        <color indexed="17"/>
      </top>
      <bottom style="thin">
        <color indexed="18"/>
      </bottom>
      <diagonal/>
    </border>
    <border>
      <left style="thin">
        <color indexed="11"/>
      </left>
      <right/>
      <top style="thin">
        <color indexed="18"/>
      </top>
      <bottom style="thin">
        <color indexed="17"/>
      </bottom>
      <diagonal/>
    </border>
    <border>
      <left/>
      <right/>
      <top style="thin">
        <color indexed="18"/>
      </top>
      <bottom style="thin">
        <color indexed="17"/>
      </bottom>
      <diagonal/>
    </border>
    <border>
      <left/>
      <right style="thin">
        <color indexed="11"/>
      </right>
      <top style="thin">
        <color indexed="18"/>
      </top>
      <bottom style="thin">
        <color indexed="17"/>
      </bottom>
      <diagonal/>
    </border>
    <border>
      <left style="thin">
        <color indexed="11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1"/>
      </right>
      <top style="thin">
        <color indexed="17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7"/>
      </top>
      <bottom style="thin">
        <color indexed="11"/>
      </bottom>
      <diagonal/>
    </border>
    <border>
      <left/>
      <right/>
      <top style="thin">
        <color indexed="17"/>
      </top>
      <bottom style="thin">
        <color indexed="11"/>
      </bottom>
      <diagonal/>
    </border>
    <border>
      <left/>
      <right style="thin">
        <color indexed="11"/>
      </right>
      <top style="thin">
        <color indexed="17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/>
    </xf>
    <xf numFmtId="0" fontId="3" fillId="2" borderId="2" applyNumberFormat="0" applyFont="1" applyFill="1" applyBorder="1" applyAlignment="1" applyProtection="0">
      <alignment horizontal="left" vertical="center"/>
    </xf>
    <xf numFmtId="0" fontId="3" fillId="2" borderId="3" applyNumberFormat="0" applyFont="1" applyFill="1" applyBorder="1" applyAlignment="1" applyProtection="0">
      <alignment horizontal="left" vertical="center"/>
    </xf>
    <xf numFmtId="49" fontId="4" fillId="2" borderId="4" applyNumberFormat="1" applyFont="1" applyFill="1" applyBorder="1" applyAlignment="1" applyProtection="0">
      <alignment horizontal="left" vertical="center"/>
    </xf>
    <xf numFmtId="0" fontId="4" fillId="2" borderId="5" applyNumberFormat="0" applyFont="1" applyFill="1" applyBorder="1" applyAlignment="1" applyProtection="0">
      <alignment horizontal="left" vertical="center"/>
    </xf>
    <xf numFmtId="0" fontId="4" fillId="2" borderId="6" applyNumberFormat="0" applyFont="1" applyFill="1" applyBorder="1" applyAlignment="1" applyProtection="0">
      <alignment horizontal="left" vertical="center"/>
    </xf>
    <xf numFmtId="49" fontId="5" fillId="2" borderId="7" applyNumberFormat="1" applyFont="1" applyFill="1" applyBorder="1" applyAlignment="1" applyProtection="0">
      <alignment horizontal="left" vertical="center"/>
    </xf>
    <xf numFmtId="0" fontId="5" fillId="2" borderId="8" applyNumberFormat="0" applyFont="1" applyFill="1" applyBorder="1" applyAlignment="1" applyProtection="0">
      <alignment horizontal="left" vertical="center"/>
    </xf>
    <xf numFmtId="0" fontId="5" fillId="2" borderId="9" applyNumberFormat="0" applyFont="1" applyFill="1" applyBorder="1" applyAlignment="1" applyProtection="0">
      <alignment horizontal="left" vertical="center"/>
    </xf>
    <xf numFmtId="0" fontId="6" borderId="4" applyNumberFormat="0" applyFont="1" applyFill="0" applyBorder="1" applyAlignment="1" applyProtection="0">
      <alignment vertical="bottom"/>
    </xf>
    <xf numFmtId="0" fontId="6" borderId="5" applyNumberFormat="0" applyFont="1" applyFill="0" applyBorder="1" applyAlignment="1" applyProtection="0">
      <alignment vertical="bottom"/>
    </xf>
    <xf numFmtId="0" fontId="6" borderId="6" applyNumberFormat="0" applyFont="1" applyFill="0" applyBorder="1" applyAlignment="1" applyProtection="0">
      <alignment vertical="bottom"/>
    </xf>
    <xf numFmtId="49" fontId="7" fillId="3" borderId="10" applyNumberFormat="1" applyFont="1" applyFill="1" applyBorder="1" applyAlignment="1" applyProtection="0">
      <alignment horizontal="left" vertical="center"/>
    </xf>
    <xf numFmtId="0" fontId="7" fillId="3" borderId="10" applyNumberFormat="0" applyFont="1" applyFill="1" applyBorder="1" applyAlignment="1" applyProtection="0">
      <alignment horizontal="left" vertical="center"/>
    </xf>
    <xf numFmtId="0" fontId="7" fillId="3" borderId="11" applyNumberFormat="0" applyFont="1" applyFill="1" applyBorder="1" applyAlignment="1" applyProtection="0">
      <alignment horizontal="left" vertical="center"/>
    </xf>
    <xf numFmtId="49" fontId="8" fillId="4" borderId="12" applyNumberFormat="1" applyFont="1" applyFill="1" applyBorder="1" applyAlignment="1" applyProtection="0">
      <alignment horizontal="left" vertical="center"/>
    </xf>
    <xf numFmtId="49" fontId="8" fillId="4" borderId="13" applyNumberFormat="1" applyFont="1" applyFill="1" applyBorder="1" applyAlignment="1" applyProtection="0">
      <alignment horizontal="center" vertical="center"/>
    </xf>
    <xf numFmtId="49" fontId="8" fillId="4" borderId="13" applyNumberFormat="1" applyFont="1" applyFill="1" applyBorder="1" applyAlignment="1" applyProtection="0">
      <alignment horizontal="left" vertical="center"/>
    </xf>
    <xf numFmtId="0" fontId="8" fillId="4" borderId="13" applyNumberFormat="0" applyFont="1" applyFill="1" applyBorder="1" applyAlignment="1" applyProtection="0">
      <alignment horizontal="left" vertical="center"/>
    </xf>
    <xf numFmtId="0" fontId="8" fillId="4" borderId="14" applyNumberFormat="0" applyFont="1" applyFill="1" applyBorder="1" applyAlignment="1" applyProtection="0">
      <alignment horizontal="left" vertical="center"/>
    </xf>
    <xf numFmtId="49" fontId="9" fillId="2" borderId="15" applyNumberFormat="1" applyFont="1" applyFill="1" applyBorder="1" applyAlignment="1" applyProtection="0">
      <alignment horizontal="left" vertical="center"/>
    </xf>
    <xf numFmtId="3" fontId="9" fillId="2" borderId="16" applyNumberFormat="1" applyFont="1" applyFill="1" applyBorder="1" applyAlignment="1" applyProtection="0">
      <alignment horizontal="right" vertical="center"/>
    </xf>
    <xf numFmtId="59" fontId="9" fillId="2" borderId="16" applyNumberFormat="1" applyFont="1" applyFill="1" applyBorder="1" applyAlignment="1" applyProtection="0">
      <alignment horizontal="right" vertical="center"/>
    </xf>
    <xf numFmtId="49" fontId="4" fillId="2" borderId="16" applyNumberFormat="1" applyFont="1" applyFill="1" applyBorder="1" applyAlignment="1" applyProtection="0">
      <alignment horizontal="left" vertical="center" wrapText="1"/>
    </xf>
    <xf numFmtId="0" fontId="4" fillId="2" borderId="16" applyNumberFormat="0" applyFont="1" applyFill="1" applyBorder="1" applyAlignment="1" applyProtection="0">
      <alignment horizontal="left" vertical="center" wrapText="1"/>
    </xf>
    <xf numFmtId="0" fontId="4" fillId="2" borderId="17" applyNumberFormat="0" applyFont="1" applyFill="1" applyBorder="1" applyAlignment="1" applyProtection="0">
      <alignment horizontal="left" vertical="center" wrapText="1"/>
    </xf>
    <xf numFmtId="49" fontId="9" fillId="2" borderId="18" applyNumberFormat="1" applyFont="1" applyFill="1" applyBorder="1" applyAlignment="1" applyProtection="0">
      <alignment horizontal="left" vertical="center"/>
    </xf>
    <xf numFmtId="3" fontId="9" fillId="2" borderId="19" applyNumberFormat="1" applyFont="1" applyFill="1" applyBorder="1" applyAlignment="1" applyProtection="0">
      <alignment horizontal="right" vertical="center"/>
    </xf>
    <xf numFmtId="59" fontId="9" fillId="2" borderId="19" applyNumberFormat="1" applyFont="1" applyFill="1" applyBorder="1" applyAlignment="1" applyProtection="0">
      <alignment horizontal="right" vertical="center"/>
    </xf>
    <xf numFmtId="49" fontId="4" fillId="2" borderId="19" applyNumberFormat="1" applyFont="1" applyFill="1" applyBorder="1" applyAlignment="1" applyProtection="0">
      <alignment horizontal="left" vertical="center" wrapText="1"/>
    </xf>
    <xf numFmtId="0" fontId="4" fillId="2" borderId="19" applyNumberFormat="0" applyFont="1" applyFill="1" applyBorder="1" applyAlignment="1" applyProtection="0">
      <alignment horizontal="left" vertical="center" wrapText="1"/>
    </xf>
    <xf numFmtId="0" fontId="4" fillId="2" borderId="20" applyNumberFormat="0" applyFont="1" applyFill="1" applyBorder="1" applyAlignment="1" applyProtection="0">
      <alignment horizontal="left" vertical="center" wrapText="1"/>
    </xf>
    <xf numFmtId="49" fontId="8" fillId="4" borderId="21" applyNumberFormat="1" applyFont="1" applyFill="1" applyBorder="1" applyAlignment="1" applyProtection="0">
      <alignment horizontal="left" vertical="center"/>
    </xf>
    <xf numFmtId="3" fontId="8" fillId="4" borderId="22" applyNumberFormat="1" applyFont="1" applyFill="1" applyBorder="1" applyAlignment="1" applyProtection="0">
      <alignment horizontal="right" vertical="center"/>
    </xf>
    <xf numFmtId="59" fontId="8" fillId="4" borderId="22" applyNumberFormat="1" applyFont="1" applyFill="1" applyBorder="1" applyAlignment="1" applyProtection="0">
      <alignment horizontal="right" vertical="center"/>
    </xf>
    <xf numFmtId="0" fontId="10" fillId="4" borderId="22" applyNumberFormat="0" applyFont="1" applyFill="1" applyBorder="1" applyAlignment="1" applyProtection="0">
      <alignment horizontal="left" vertical="center"/>
    </xf>
    <xf numFmtId="0" fontId="10" fillId="4" borderId="23" applyNumberFormat="0" applyFont="1" applyFill="1" applyBorder="1" applyAlignment="1" applyProtection="0">
      <alignment horizontal="left" vertical="center"/>
    </xf>
    <xf numFmtId="0" fontId="6" borderId="24" applyNumberFormat="0" applyFont="1" applyFill="0" applyBorder="1" applyAlignment="1" applyProtection="0">
      <alignment vertical="bottom"/>
    </xf>
    <xf numFmtId="0" fontId="6" borderId="25" applyNumberFormat="0" applyFont="1" applyFill="0" applyBorder="1" applyAlignment="1" applyProtection="0">
      <alignment vertical="bottom"/>
    </xf>
    <xf numFmtId="0" fontId="6" borderId="26" applyNumberFormat="0" applyFont="1" applyFill="0" applyBorder="1" applyAlignment="1" applyProtection="0">
      <alignment vertical="bottom"/>
    </xf>
    <xf numFmtId="0" fontId="10" fillId="4" borderId="13" applyNumberFormat="0" applyFont="1" applyFill="1" applyBorder="1" applyAlignment="1" applyProtection="0">
      <alignment horizontal="left" vertical="center"/>
    </xf>
    <xf numFmtId="49" fontId="10" fillId="5" borderId="24" applyNumberFormat="1" applyFont="1" applyFill="1" applyBorder="1" applyAlignment="1" applyProtection="0">
      <alignment horizontal="left" vertical="center"/>
    </xf>
    <xf numFmtId="3" fontId="10" fillId="5" borderId="25" applyNumberFormat="1" applyFont="1" applyFill="1" applyBorder="1" applyAlignment="1" applyProtection="0">
      <alignment horizontal="right" vertical="center"/>
    </xf>
    <xf numFmtId="0" fontId="11" fillId="5" borderId="25" applyNumberFormat="0" applyFont="1" applyFill="1" applyBorder="1" applyAlignment="1" applyProtection="0">
      <alignment horizontal="left" vertical="center"/>
    </xf>
    <xf numFmtId="49" fontId="12" fillId="5" borderId="25" applyNumberFormat="1" applyFont="1" applyFill="1" applyBorder="1" applyAlignment="1" applyProtection="0">
      <alignment horizontal="left" vertical="center" wrapText="1"/>
    </xf>
    <xf numFmtId="0" fontId="12" fillId="5" borderId="25" applyNumberFormat="0" applyFont="1" applyFill="1" applyBorder="1" applyAlignment="1" applyProtection="0">
      <alignment horizontal="left" vertical="center" wrapText="1"/>
    </xf>
    <xf numFmtId="0" fontId="12" fillId="5" borderId="26" applyNumberFormat="0" applyFont="1" applyFill="1" applyBorder="1" applyAlignment="1" applyProtection="0">
      <alignment horizontal="left" vertical="center" wrapText="1"/>
    </xf>
    <xf numFmtId="49" fontId="10" fillId="5" borderId="27" applyNumberFormat="1" applyFont="1" applyFill="1" applyBorder="1" applyAlignment="1" applyProtection="0">
      <alignment horizontal="left" vertical="center"/>
    </xf>
    <xf numFmtId="60" fontId="10" fillId="5" borderId="28" applyNumberFormat="1" applyFont="1" applyFill="1" applyBorder="1" applyAlignment="1" applyProtection="0">
      <alignment horizontal="right" vertical="center"/>
    </xf>
    <xf numFmtId="0" fontId="11" fillId="5" borderId="28" applyNumberFormat="0" applyFont="1" applyFill="1" applyBorder="1" applyAlignment="1" applyProtection="0">
      <alignment horizontal="left" vertical="center"/>
    </xf>
    <xf numFmtId="49" fontId="12" fillId="5" borderId="28" applyNumberFormat="1" applyFont="1" applyFill="1" applyBorder="1" applyAlignment="1" applyProtection="0">
      <alignment horizontal="left" vertical="center" wrapText="1"/>
    </xf>
    <xf numFmtId="0" fontId="12" fillId="5" borderId="28" applyNumberFormat="0" applyFont="1" applyFill="1" applyBorder="1" applyAlignment="1" applyProtection="0">
      <alignment horizontal="left" vertical="center" wrapText="1"/>
    </xf>
    <xf numFmtId="0" fontId="12" fillId="5" borderId="29" applyNumberFormat="0" applyFont="1" applyFill="1" applyBorder="1" applyAlignment="1" applyProtection="0">
      <alignment horizontal="left" vertical="center" wrapText="1"/>
    </xf>
    <xf numFmtId="3" fontId="10" fillId="5" borderId="28" applyNumberFormat="1" applyFont="1" applyFill="1" applyBorder="1" applyAlignment="1" applyProtection="0">
      <alignment horizontal="right" vertical="center"/>
    </xf>
    <xf numFmtId="0" fontId="6" borderId="27" applyNumberFormat="0" applyFont="1" applyFill="0" applyBorder="1" applyAlignment="1" applyProtection="0">
      <alignment vertical="bottom"/>
    </xf>
    <xf numFmtId="0" fontId="6" borderId="28" applyNumberFormat="0" applyFont="1" applyFill="0" applyBorder="1" applyAlignment="1" applyProtection="0">
      <alignment vertical="bottom"/>
    </xf>
    <xf numFmtId="0" fontId="6" borderId="29" applyNumberFormat="0" applyFont="1" applyFill="0" applyBorder="1" applyAlignment="1" applyProtection="0">
      <alignment vertical="bottom"/>
    </xf>
    <xf numFmtId="49" fontId="8" fillId="4" borderId="14" applyNumberFormat="1" applyFont="1" applyFill="1" applyBorder="1" applyAlignment="1" applyProtection="0">
      <alignment horizontal="left" vertical="center"/>
    </xf>
    <xf numFmtId="60" fontId="9" fillId="2" borderId="16" applyNumberFormat="1" applyFont="1" applyFill="1" applyBorder="1" applyAlignment="1" applyProtection="0">
      <alignment horizontal="right" vertical="center"/>
    </xf>
    <xf numFmtId="49" fontId="4" fillId="2" borderId="16" applyNumberFormat="1" applyFont="1" applyFill="1" applyBorder="1" applyAlignment="1" applyProtection="0">
      <alignment horizontal="center" vertical="center"/>
    </xf>
    <xf numFmtId="9" fontId="9" fillId="2" borderId="16" applyNumberFormat="1" applyFont="1" applyFill="1" applyBorder="1" applyAlignment="1" applyProtection="0">
      <alignment horizontal="center" vertical="center"/>
    </xf>
    <xf numFmtId="49" fontId="4" fillId="2" borderId="17" applyNumberFormat="1" applyFont="1" applyFill="1" applyBorder="1" applyAlignment="1" applyProtection="0">
      <alignment horizontal="left" vertical="center"/>
    </xf>
    <xf numFmtId="0" fontId="9" fillId="2" borderId="17" applyNumberFormat="0" applyFont="1" applyFill="1" applyBorder="1" applyAlignment="1" applyProtection="0">
      <alignment horizontal="left" vertical="center"/>
    </xf>
    <xf numFmtId="60" fontId="9" fillId="2" borderId="19" applyNumberFormat="1" applyFont="1" applyFill="1" applyBorder="1" applyAlignment="1" applyProtection="0">
      <alignment horizontal="right" vertical="center"/>
    </xf>
    <xf numFmtId="49" fontId="4" fillId="2" borderId="19" applyNumberFormat="1" applyFont="1" applyFill="1" applyBorder="1" applyAlignment="1" applyProtection="0">
      <alignment horizontal="center" vertical="center"/>
    </xf>
    <xf numFmtId="9" fontId="9" fillId="2" borderId="19" applyNumberFormat="1" applyFont="1" applyFill="1" applyBorder="1" applyAlignment="1" applyProtection="0">
      <alignment horizontal="center" vertical="center"/>
    </xf>
    <xf numFmtId="49" fontId="4" fillId="2" borderId="20" applyNumberFormat="1" applyFont="1" applyFill="1" applyBorder="1" applyAlignment="1" applyProtection="0">
      <alignment horizontal="left" vertical="center"/>
    </xf>
    <xf numFmtId="60" fontId="8" fillId="4" borderId="22" applyNumberFormat="1" applyFont="1" applyFill="1" applyBorder="1" applyAlignment="1" applyProtection="0">
      <alignment horizontal="right" vertical="center"/>
    </xf>
    <xf numFmtId="49" fontId="8" fillId="4" borderId="23" applyNumberFormat="1" applyFont="1" applyFill="1" applyBorder="1" applyAlignment="1" applyProtection="0">
      <alignment horizontal="left" vertical="center"/>
    </xf>
    <xf numFmtId="49" fontId="9" fillId="2" borderId="12" applyNumberFormat="1" applyFont="1" applyFill="1" applyBorder="1" applyAlignment="1" applyProtection="0">
      <alignment horizontal="left" vertical="center"/>
    </xf>
    <xf numFmtId="61" fontId="9" fillId="2" borderId="13" applyNumberFormat="1" applyFont="1" applyFill="1" applyBorder="1" applyAlignment="1" applyProtection="0">
      <alignment horizontal="right" vertical="center"/>
    </xf>
    <xf numFmtId="0" fontId="9" fillId="2" borderId="13" applyNumberFormat="0" applyFont="1" applyFill="1" applyBorder="1" applyAlignment="1" applyProtection="0">
      <alignment horizontal="left" vertical="center"/>
    </xf>
    <xf numFmtId="0" fontId="9" fillId="2" borderId="13" applyNumberFormat="0" applyFont="1" applyFill="1" applyBorder="1" applyAlignment="1" applyProtection="0">
      <alignment horizontal="left" vertical="center" wrapText="1"/>
    </xf>
    <xf numFmtId="0" fontId="9" fillId="2" borderId="14" applyNumberFormat="0" applyFont="1" applyFill="1" applyBorder="1" applyAlignment="1" applyProtection="0">
      <alignment horizontal="left" vertical="center" wrapText="1"/>
    </xf>
    <xf numFmtId="61" fontId="9" fillId="2" borderId="16" applyNumberFormat="1" applyFont="1" applyFill="1" applyBorder="1" applyAlignment="1" applyProtection="0">
      <alignment horizontal="right" vertical="center"/>
    </xf>
    <xf numFmtId="0" fontId="9" fillId="2" borderId="16" applyNumberFormat="0" applyFont="1" applyFill="1" applyBorder="1" applyAlignment="1" applyProtection="0">
      <alignment horizontal="left" vertical="center"/>
    </xf>
    <xf numFmtId="61" fontId="9" fillId="2" borderId="19" applyNumberFormat="1" applyFont="1" applyFill="1" applyBorder="1" applyAlignment="1" applyProtection="0">
      <alignment horizontal="right" vertical="center"/>
    </xf>
    <xf numFmtId="0" fontId="9" fillId="2" borderId="19" applyNumberFormat="0" applyFont="1" applyFill="1" applyBorder="1" applyAlignment="1" applyProtection="0">
      <alignment horizontal="left" vertical="center"/>
    </xf>
    <xf numFmtId="61" fontId="8" fillId="4" borderId="22" applyNumberFormat="1" applyFont="1" applyFill="1" applyBorder="1" applyAlignment="1" applyProtection="0">
      <alignment horizontal="right" vertical="center"/>
    </xf>
    <xf numFmtId="49" fontId="8" fillId="4" borderId="22" applyNumberFormat="1" applyFont="1" applyFill="1" applyBorder="1" applyAlignment="1" applyProtection="0">
      <alignment horizontal="left" vertical="center" wrapText="1"/>
    </xf>
    <xf numFmtId="0" fontId="8" fillId="4" borderId="22" applyNumberFormat="0" applyFont="1" applyFill="1" applyBorder="1" applyAlignment="1" applyProtection="0">
      <alignment horizontal="left" vertical="center" wrapText="1"/>
    </xf>
    <xf numFmtId="0" fontId="8" fillId="4" borderId="23" applyNumberFormat="0" applyFont="1" applyFill="1" applyBorder="1" applyAlignment="1" applyProtection="0">
      <alignment horizontal="left" vertical="center" wrapText="1"/>
    </xf>
    <xf numFmtId="0" fontId="13" fillId="2" borderId="27" applyNumberFormat="0" applyFont="1" applyFill="1" applyBorder="1" applyAlignment="1" applyProtection="0">
      <alignment horizontal="left" vertical="center" wrapText="1"/>
    </xf>
    <xf numFmtId="0" fontId="13" fillId="2" borderId="28" applyNumberFormat="0" applyFont="1" applyFill="1" applyBorder="1" applyAlignment="1" applyProtection="0">
      <alignment horizontal="left" vertical="center" wrapText="1"/>
    </xf>
    <xf numFmtId="0" fontId="13" fillId="2" borderId="29" applyNumberFormat="0" applyFont="1" applyFill="1" applyBorder="1" applyAlignment="1" applyProtection="0">
      <alignment horizontal="left" vertical="center" wrapText="1"/>
    </xf>
    <xf numFmtId="49" fontId="8" fillId="4" borderId="22" applyNumberFormat="1" applyFont="1" applyFill="1" applyBorder="1" applyAlignment="1" applyProtection="0">
      <alignment horizontal="left" vertical="center"/>
    </xf>
    <xf numFmtId="0" fontId="8" fillId="4" borderId="22" applyNumberFormat="0" applyFont="1" applyFill="1" applyBorder="1" applyAlignment="1" applyProtection="0">
      <alignment horizontal="left" vertical="center"/>
    </xf>
    <xf numFmtId="0" fontId="8" fillId="4" borderId="23" applyNumberFormat="0" applyFont="1" applyFill="1" applyBorder="1" applyAlignment="1" applyProtection="0">
      <alignment horizontal="left" vertical="center"/>
    </xf>
    <xf numFmtId="49" fontId="5" fillId="2" borderId="30" applyNumberFormat="1" applyFont="1" applyFill="1" applyBorder="1" applyAlignment="1" applyProtection="0">
      <alignment horizontal="left" vertical="center"/>
    </xf>
    <xf numFmtId="60" fontId="5" fillId="2" borderId="31" applyNumberFormat="1" applyFont="1" applyFill="1" applyBorder="1" applyAlignment="1" applyProtection="0">
      <alignment horizontal="right" vertical="center"/>
    </xf>
    <xf numFmtId="0" fontId="10" fillId="2" borderId="31" applyNumberFormat="0" applyFont="1" applyFill="1" applyBorder="1" applyAlignment="1" applyProtection="0">
      <alignment horizontal="left" vertical="center"/>
    </xf>
    <xf numFmtId="49" fontId="5" fillId="2" borderId="31" applyNumberFormat="1" applyFont="1" applyFill="1" applyBorder="1" applyAlignment="1" applyProtection="0">
      <alignment horizontal="left" vertical="center" wrapText="1"/>
    </xf>
    <xf numFmtId="0" fontId="5" fillId="2" borderId="31" applyNumberFormat="0" applyFont="1" applyFill="1" applyBorder="1" applyAlignment="1" applyProtection="0">
      <alignment horizontal="left" vertical="center" wrapText="1"/>
    </xf>
    <xf numFmtId="0" fontId="5" fillId="2" borderId="32" applyNumberFormat="0" applyFont="1" applyFill="1" applyBorder="1" applyAlignment="1" applyProtection="0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2300"/>
      <rgbColor rgb="ffffffff"/>
      <rgbColor rgb="ffaaaaaa"/>
      <rgbColor rgb="ff595959"/>
      <rgbColor rgb="ff7a7a7a"/>
      <rgbColor rgb="ff1a1a1a"/>
      <rgbColor rgb="ff111111"/>
      <rgbColor rgb="fff2f2f2"/>
      <rgbColor rgb="ffe4e4e7"/>
      <rgbColor rgb="ffbfbfbf"/>
      <rgbColor rgb="fff5f5f6"/>
      <rgbColor rgb="ff555555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46"/>
  <sheetViews>
    <sheetView workbookViewId="0" showGridLines="0" defaultGridColor="1"/>
  </sheetViews>
  <sheetFormatPr defaultColWidth="8.66667" defaultRowHeight="15" customHeight="1" outlineLevelRow="0" outlineLevelCol="0"/>
  <cols>
    <col min="1" max="1" width="34" style="1" customWidth="1"/>
    <col min="2" max="2" width="14" style="1" customWidth="1"/>
    <col min="3" max="3" width="12" style="1" customWidth="1"/>
    <col min="4" max="4" width="11" style="1" customWidth="1"/>
    <col min="5" max="5" width="9" style="1" customWidth="1"/>
    <col min="6" max="6" width="39.3516" style="1" customWidth="1"/>
    <col min="7" max="16384" width="8.67188" style="1" customWidth="1"/>
  </cols>
  <sheetData>
    <row r="1" ht="25.5" customHeight="1">
      <c r="A1" t="s" s="2">
        <v>0</v>
      </c>
      <c r="B1" s="3"/>
      <c r="C1" s="3"/>
      <c r="D1" s="3"/>
      <c r="E1" s="3"/>
      <c r="F1" s="4"/>
    </row>
    <row r="2" ht="15.75" customHeight="1">
      <c r="A2" t="s" s="5">
        <v>1</v>
      </c>
      <c r="B2" s="6"/>
      <c r="C2" s="6"/>
      <c r="D2" s="6"/>
      <c r="E2" s="6"/>
      <c r="F2" s="7"/>
    </row>
    <row r="3" ht="15" customHeight="1">
      <c r="A3" t="s" s="8">
        <v>2</v>
      </c>
      <c r="B3" s="9"/>
      <c r="C3" s="9"/>
      <c r="D3" s="9"/>
      <c r="E3" s="9"/>
      <c r="F3" s="10"/>
    </row>
    <row r="4" ht="15.1" customHeight="1">
      <c r="A4" s="11"/>
      <c r="B4" s="12"/>
      <c r="C4" s="12"/>
      <c r="D4" s="12"/>
      <c r="E4" s="12"/>
      <c r="F4" s="13"/>
    </row>
    <row r="5" ht="18.75" customHeight="1">
      <c r="A5" t="s" s="14">
        <v>3</v>
      </c>
      <c r="B5" s="15"/>
      <c r="C5" s="15"/>
      <c r="D5" s="15"/>
      <c r="E5" s="15"/>
      <c r="F5" s="16"/>
    </row>
    <row r="6" ht="15.75" customHeight="1">
      <c r="A6" t="s" s="17">
        <v>4</v>
      </c>
      <c r="B6" t="s" s="18">
        <v>5</v>
      </c>
      <c r="C6" t="s" s="18">
        <v>6</v>
      </c>
      <c r="D6" t="s" s="19">
        <v>7</v>
      </c>
      <c r="E6" s="20"/>
      <c r="F6" s="21"/>
    </row>
    <row r="7" ht="15" customHeight="1">
      <c r="A7" t="s" s="22">
        <v>8</v>
      </c>
      <c r="B7" s="23">
        <v>7000000</v>
      </c>
      <c r="C7" s="24" cm="1">
        <f t="array" ref="C7">B7/$B$11</f>
        <v>0.913222112447126</v>
      </c>
      <c r="D7" t="s" s="25">
        <v>9</v>
      </c>
      <c r="E7" s="26"/>
      <c r="F7" s="27"/>
    </row>
    <row r="8" ht="15" customHeight="1">
      <c r="A8" t="s" s="22">
        <v>10</v>
      </c>
      <c r="B8" s="23">
        <v>375000</v>
      </c>
      <c r="C8" s="24" cm="1">
        <f t="array" ref="C8">B8/$B$11</f>
        <v>0.0489226131668103</v>
      </c>
      <c r="D8" t="s" s="25">
        <v>11</v>
      </c>
      <c r="E8" s="26"/>
      <c r="F8" s="27"/>
    </row>
    <row r="9" ht="21.75" customHeight="1">
      <c r="A9" t="s" s="22">
        <v>12</v>
      </c>
      <c r="B9" s="23">
        <v>123500</v>
      </c>
      <c r="C9" s="24" cm="1">
        <f t="array" ref="C9">B9/$B$11</f>
        <v>0.0161118472696029</v>
      </c>
      <c r="D9" t="s" s="25">
        <v>13</v>
      </c>
      <c r="E9" s="26"/>
      <c r="F9" s="27"/>
    </row>
    <row r="10" ht="15" customHeight="1">
      <c r="A10" t="s" s="28">
        <v>14</v>
      </c>
      <c r="B10" s="29">
        <v>166667</v>
      </c>
      <c r="C10" s="30" cm="1">
        <f t="array" ref="C10">B10/$B$11</f>
        <v>0.0217434271164607</v>
      </c>
      <c r="D10" t="s" s="31">
        <v>15</v>
      </c>
      <c r="E10" s="32"/>
      <c r="F10" s="33"/>
    </row>
    <row r="11" ht="15" customHeight="1">
      <c r="A11" t="s" s="34">
        <v>16</v>
      </c>
      <c r="B11" s="35" cm="1">
        <f t="array" ref="B11">SUM(B7:B10)</f>
        <v>7665167</v>
      </c>
      <c r="C11" s="36" cm="1">
        <f t="array" ref="C11">B11/B11</f>
        <v>1</v>
      </c>
      <c r="D11" s="37"/>
      <c r="E11" s="37"/>
      <c r="F11" s="38"/>
    </row>
    <row r="12" ht="14.6" customHeight="1">
      <c r="A12" s="39"/>
      <c r="B12" s="40"/>
      <c r="C12" s="40"/>
      <c r="D12" s="40"/>
      <c r="E12" s="40"/>
      <c r="F12" s="41"/>
    </row>
    <row r="13" ht="18.75" customHeight="1">
      <c r="A13" t="s" s="14">
        <v>17</v>
      </c>
      <c r="B13" s="15"/>
      <c r="C13" s="15"/>
      <c r="D13" s="15"/>
      <c r="E13" s="15"/>
      <c r="F13" s="16"/>
    </row>
    <row r="14" ht="15.75" customHeight="1">
      <c r="A14" t="s" s="17">
        <v>18</v>
      </c>
      <c r="B14" t="s" s="18">
        <v>19</v>
      </c>
      <c r="C14" s="42"/>
      <c r="D14" t="s" s="19">
        <v>20</v>
      </c>
      <c r="E14" s="20"/>
      <c r="F14" s="21"/>
    </row>
    <row r="15" ht="25.5" customHeight="1">
      <c r="A15" t="s" s="43">
        <v>21</v>
      </c>
      <c r="B15" s="44">
        <v>545213</v>
      </c>
      <c r="C15" s="45"/>
      <c r="D15" t="s" s="46">
        <v>22</v>
      </c>
      <c r="E15" s="47"/>
      <c r="F15" s="48"/>
    </row>
    <row r="16" ht="25.5" customHeight="1">
      <c r="A16" t="s" s="49">
        <v>23</v>
      </c>
      <c r="B16" s="50">
        <v>100000</v>
      </c>
      <c r="C16" s="51"/>
      <c r="D16" t="s" s="52">
        <v>24</v>
      </c>
      <c r="E16" s="53"/>
      <c r="F16" s="54"/>
    </row>
    <row r="17" ht="25.5" customHeight="1">
      <c r="A17" t="s" s="49">
        <v>25</v>
      </c>
      <c r="B17" s="55">
        <v>50000</v>
      </c>
      <c r="C17" s="51"/>
      <c r="D17" t="s" s="52">
        <v>26</v>
      </c>
      <c r="E17" s="53"/>
      <c r="F17" s="54"/>
    </row>
    <row r="18" ht="14.6" customHeight="1">
      <c r="A18" s="56"/>
      <c r="B18" s="57"/>
      <c r="C18" s="57"/>
      <c r="D18" s="57"/>
      <c r="E18" s="57"/>
      <c r="F18" s="58"/>
    </row>
    <row r="19" ht="18.75" customHeight="1">
      <c r="A19" t="s" s="14">
        <v>27</v>
      </c>
      <c r="B19" s="15"/>
      <c r="C19" s="15"/>
      <c r="D19" s="15"/>
      <c r="E19" s="15"/>
      <c r="F19" s="16"/>
    </row>
    <row r="20" ht="15.75" customHeight="1">
      <c r="A20" t="s" s="17">
        <v>4</v>
      </c>
      <c r="B20" t="s" s="18">
        <v>28</v>
      </c>
      <c r="C20" t="s" s="18">
        <v>29</v>
      </c>
      <c r="D20" t="s" s="18">
        <v>30</v>
      </c>
      <c r="E20" t="s" s="18">
        <v>31</v>
      </c>
      <c r="F20" t="s" s="59">
        <v>32</v>
      </c>
    </row>
    <row r="21" ht="15" customHeight="1">
      <c r="A21" t="s" s="22">
        <v>33</v>
      </c>
      <c r="B21" s="60">
        <v>52000</v>
      </c>
      <c r="C21" t="s" s="61">
        <v>34</v>
      </c>
      <c r="D21" s="62">
        <v>0.2</v>
      </c>
      <c r="E21" s="62">
        <v>0.05</v>
      </c>
      <c r="F21" t="s" s="63">
        <v>35</v>
      </c>
    </row>
    <row r="22" ht="15" customHeight="1">
      <c r="A22" t="s" s="22">
        <v>36</v>
      </c>
      <c r="B22" s="60">
        <v>25000</v>
      </c>
      <c r="C22" t="s" s="61">
        <v>37</v>
      </c>
      <c r="D22" s="62">
        <v>0.2</v>
      </c>
      <c r="E22" s="62">
        <v>0.05</v>
      </c>
      <c r="F22" t="s" s="63">
        <v>38</v>
      </c>
    </row>
    <row r="23" ht="15" customHeight="1">
      <c r="A23" t="s" s="22">
        <v>39</v>
      </c>
      <c r="B23" s="60">
        <v>100000</v>
      </c>
      <c r="C23" t="s" s="61">
        <v>40</v>
      </c>
      <c r="D23" s="62">
        <v>0.2</v>
      </c>
      <c r="E23" s="62">
        <v>0.05</v>
      </c>
      <c r="F23" t="s" s="63">
        <v>41</v>
      </c>
    </row>
    <row r="24" ht="15" customHeight="1">
      <c r="A24" t="s" s="22">
        <v>42</v>
      </c>
      <c r="B24" s="60">
        <v>50000</v>
      </c>
      <c r="C24" t="s" s="61">
        <v>40</v>
      </c>
      <c r="D24" s="62">
        <v>0</v>
      </c>
      <c r="E24" s="62">
        <v>0.05</v>
      </c>
      <c r="F24" t="s" s="63">
        <v>43</v>
      </c>
    </row>
    <row r="25" ht="15" customHeight="1">
      <c r="A25" t="s" s="22">
        <v>44</v>
      </c>
      <c r="B25" s="60">
        <v>10000</v>
      </c>
      <c r="C25" t="s" s="61">
        <v>40</v>
      </c>
      <c r="D25" s="62">
        <v>0</v>
      </c>
      <c r="E25" s="62">
        <v>0.05</v>
      </c>
      <c r="F25" t="s" s="63">
        <v>45</v>
      </c>
    </row>
    <row r="26" ht="15" customHeight="1">
      <c r="A26" t="s" s="22">
        <v>46</v>
      </c>
      <c r="B26" s="60">
        <v>130000</v>
      </c>
      <c r="C26" t="s" s="61">
        <v>40</v>
      </c>
      <c r="D26" s="62">
        <v>0.2</v>
      </c>
      <c r="E26" s="62">
        <v>0.05</v>
      </c>
      <c r="F26" t="s" s="63">
        <v>47</v>
      </c>
    </row>
    <row r="27" ht="15" customHeight="1">
      <c r="A27" t="s" s="22">
        <v>48</v>
      </c>
      <c r="B27" s="60">
        <v>100000</v>
      </c>
      <c r="C27" t="s" s="61">
        <v>40</v>
      </c>
      <c r="D27" s="62">
        <v>0.2</v>
      </c>
      <c r="E27" s="62">
        <v>0.05</v>
      </c>
      <c r="F27" t="s" s="63">
        <v>49</v>
      </c>
    </row>
    <row r="28" ht="15" customHeight="1">
      <c r="A28" t="s" s="22">
        <v>50</v>
      </c>
      <c r="B28" s="60">
        <v>50000</v>
      </c>
      <c r="C28" t="s" s="61">
        <v>40</v>
      </c>
      <c r="D28" s="62">
        <v>0.2</v>
      </c>
      <c r="E28" s="62">
        <v>0.05</v>
      </c>
      <c r="F28" s="64"/>
    </row>
    <row r="29" ht="15" customHeight="1">
      <c r="A29" t="s" s="22">
        <v>51</v>
      </c>
      <c r="B29" s="60">
        <v>60000</v>
      </c>
      <c r="C29" t="s" s="61">
        <v>40</v>
      </c>
      <c r="D29" s="62">
        <v>0.2</v>
      </c>
      <c r="E29" s="62">
        <v>0.05</v>
      </c>
      <c r="F29" t="s" s="63">
        <v>52</v>
      </c>
    </row>
    <row r="30" ht="15" customHeight="1">
      <c r="A30" t="s" s="28">
        <v>53</v>
      </c>
      <c r="B30" s="65">
        <v>10000</v>
      </c>
      <c r="C30" t="s" s="66">
        <v>40</v>
      </c>
      <c r="D30" s="67">
        <v>0.2</v>
      </c>
      <c r="E30" s="67">
        <v>0.05</v>
      </c>
      <c r="F30" t="s" s="68">
        <v>52</v>
      </c>
    </row>
    <row r="31" ht="15" customHeight="1">
      <c r="A31" t="s" s="34">
        <v>54</v>
      </c>
      <c r="B31" s="69" cm="1">
        <f t="array" ref="B31">SUM(B21:B30)</f>
        <v>587000</v>
      </c>
      <c r="C31" s="37"/>
      <c r="D31" s="37"/>
      <c r="E31" s="37"/>
      <c r="F31" t="s" s="70">
        <v>55</v>
      </c>
    </row>
    <row r="32" ht="14.6" customHeight="1">
      <c r="A32" s="39"/>
      <c r="B32" s="40"/>
      <c r="C32" s="40"/>
      <c r="D32" s="40"/>
      <c r="E32" s="40"/>
      <c r="F32" s="41"/>
    </row>
    <row r="33" ht="18.75" customHeight="1">
      <c r="A33" t="s" s="14">
        <v>56</v>
      </c>
      <c r="B33" s="15"/>
      <c r="C33" s="15"/>
      <c r="D33" s="15"/>
      <c r="E33" s="15"/>
      <c r="F33" s="16"/>
    </row>
    <row r="34" ht="15" customHeight="1">
      <c r="A34" t="s" s="71">
        <v>57</v>
      </c>
      <c r="B34" s="72">
        <v>10000000</v>
      </c>
      <c r="C34" s="73"/>
      <c r="D34" s="74"/>
      <c r="E34" s="74"/>
      <c r="F34" s="75"/>
    </row>
    <row r="35" ht="15" customHeight="1">
      <c r="A35" t="s" s="22">
        <v>58</v>
      </c>
      <c r="B35" s="76" cm="1">
        <f t="array" ref="B35">-B11</f>
        <v>-7665167</v>
      </c>
      <c r="C35" s="77"/>
      <c r="D35" t="s" s="25">
        <v>59</v>
      </c>
      <c r="E35" s="26"/>
      <c r="F35" s="27"/>
    </row>
    <row r="36" ht="21.75" customHeight="1">
      <c r="A36" t="s" s="28">
        <v>60</v>
      </c>
      <c r="B36" s="78">
        <v>-876500</v>
      </c>
      <c r="C36" s="79"/>
      <c r="D36" t="s" s="31">
        <v>61</v>
      </c>
      <c r="E36" s="32"/>
      <c r="F36" s="33"/>
    </row>
    <row r="37" ht="15" customHeight="1">
      <c r="A37" t="s" s="34">
        <v>62</v>
      </c>
      <c r="B37" s="80" cm="1">
        <f t="array" ref="B37">SUM(B34:B36)</f>
        <v>1458333</v>
      </c>
      <c r="C37" s="37"/>
      <c r="D37" t="s" s="81">
        <v>63</v>
      </c>
      <c r="E37" s="82"/>
      <c r="F37" s="83"/>
    </row>
    <row r="38" ht="14.6" customHeight="1">
      <c r="A38" s="39"/>
      <c r="B38" s="40"/>
      <c r="C38" s="40"/>
      <c r="D38" s="40"/>
      <c r="E38" s="40"/>
      <c r="F38" s="41"/>
    </row>
    <row r="39" ht="27.75" customHeight="1">
      <c r="A39" s="84"/>
      <c r="B39" s="85"/>
      <c r="C39" s="85"/>
      <c r="D39" s="85"/>
      <c r="E39" s="85"/>
      <c r="F39" s="86"/>
    </row>
    <row r="40" ht="14.6" customHeight="1">
      <c r="A40" s="56"/>
      <c r="B40" s="57"/>
      <c r="C40" s="57"/>
      <c r="D40" s="57"/>
      <c r="E40" s="57"/>
      <c r="F40" s="58"/>
    </row>
    <row r="41" ht="18.75" customHeight="1">
      <c r="A41" t="s" s="14">
        <v>64</v>
      </c>
      <c r="B41" s="15"/>
      <c r="C41" s="15"/>
      <c r="D41" s="15"/>
      <c r="E41" s="15"/>
      <c r="F41" s="16"/>
    </row>
    <row r="42" ht="15.75" customHeight="1">
      <c r="A42" t="s" s="17">
        <v>65</v>
      </c>
      <c r="B42" t="s" s="18">
        <v>66</v>
      </c>
      <c r="C42" t="s" s="18">
        <v>67</v>
      </c>
      <c r="D42" t="s" s="19">
        <v>68</v>
      </c>
      <c r="E42" s="20"/>
      <c r="F42" s="21"/>
    </row>
    <row r="43" ht="25.5" customHeight="1">
      <c r="A43" t="s" s="22">
        <v>69</v>
      </c>
      <c r="B43" s="60">
        <v>144986.82</v>
      </c>
      <c r="C43" t="s" s="61">
        <v>70</v>
      </c>
      <c r="D43" t="s" s="25">
        <v>71</v>
      </c>
      <c r="E43" s="26"/>
      <c r="F43" s="27"/>
    </row>
    <row r="44" ht="25.5" customHeight="1">
      <c r="A44" t="s" s="28">
        <v>72</v>
      </c>
      <c r="B44" s="65">
        <v>144986.82</v>
      </c>
      <c r="C44" t="s" s="66">
        <v>73</v>
      </c>
      <c r="D44" t="s" s="31">
        <v>74</v>
      </c>
      <c r="E44" s="32"/>
      <c r="F44" s="33"/>
    </row>
    <row r="45" ht="15" customHeight="1">
      <c r="A45" t="s" s="34">
        <v>75</v>
      </c>
      <c r="B45" s="69" cm="1">
        <f t="array" ref="B45">SUM(B43:B44)</f>
        <v>289973.64</v>
      </c>
      <c r="C45" s="37"/>
      <c r="D45" t="s" s="87">
        <v>76</v>
      </c>
      <c r="E45" s="88"/>
      <c r="F45" s="89"/>
    </row>
    <row r="46" ht="25.5" customHeight="1">
      <c r="A46" t="s" s="90">
        <v>77</v>
      </c>
      <c r="B46" s="91">
        <v>182990</v>
      </c>
      <c r="C46" s="92"/>
      <c r="D46" t="s" s="93">
        <v>78</v>
      </c>
      <c r="E46" s="94"/>
      <c r="F46" s="95"/>
    </row>
  </sheetData>
  <mergeCells count="28">
    <mergeCell ref="D44:F44"/>
    <mergeCell ref="D45:F45"/>
    <mergeCell ref="D46:F46"/>
    <mergeCell ref="D37:F37"/>
    <mergeCell ref="A39:F39"/>
    <mergeCell ref="A41:F41"/>
    <mergeCell ref="D42:F42"/>
    <mergeCell ref="D43:F43"/>
    <mergeCell ref="A19:F19"/>
    <mergeCell ref="A33:F33"/>
    <mergeCell ref="D34:F34"/>
    <mergeCell ref="D35:F35"/>
    <mergeCell ref="D36:F36"/>
    <mergeCell ref="A13:F13"/>
    <mergeCell ref="D14:F14"/>
    <mergeCell ref="D15:F15"/>
    <mergeCell ref="D16:F16"/>
    <mergeCell ref="D17:F17"/>
    <mergeCell ref="D7:F7"/>
    <mergeCell ref="D8:F8"/>
    <mergeCell ref="D9:F9"/>
    <mergeCell ref="D10:F10"/>
    <mergeCell ref="D11:F11"/>
    <mergeCell ref="A1:F1"/>
    <mergeCell ref="A2:F2"/>
    <mergeCell ref="A3:F3"/>
    <mergeCell ref="A5:F5"/>
    <mergeCell ref="D6:F6"/>
  </mergeCells>
  <pageMargins left="0.4" right="0.4" top="0.5" bottom="0.5" header="0.511811" footer="0.511811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